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murphy\Documents\"/>
    </mc:Choice>
  </mc:AlternateContent>
  <bookViews>
    <workbookView xWindow="0" yWindow="0" windowWidth="21600" windowHeight="11025"/>
  </bookViews>
  <sheets>
    <sheet name="June 2017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 s="1"/>
  <c r="D16" i="1"/>
  <c r="E16" i="1" s="1"/>
  <c r="D15" i="1"/>
  <c r="E15" i="1" s="1"/>
  <c r="C13" i="1"/>
  <c r="C18" i="1" s="1"/>
  <c r="B13" i="1"/>
  <c r="B18" i="1" s="1"/>
  <c r="D11" i="1"/>
  <c r="D13" i="1" s="1"/>
  <c r="C8" i="1"/>
  <c r="C20" i="1" s="1"/>
  <c r="B8" i="1"/>
  <c r="B20" i="1" s="1"/>
  <c r="B22" i="1" s="1"/>
  <c r="D7" i="1"/>
  <c r="E6" i="1"/>
  <c r="D6" i="1"/>
  <c r="E5" i="1"/>
  <c r="D5" i="1"/>
  <c r="E4" i="1"/>
  <c r="D4" i="1"/>
  <c r="E3" i="1"/>
  <c r="D3" i="1"/>
  <c r="D8" i="1" s="1"/>
  <c r="D18" i="1" l="1"/>
  <c r="E18" i="1" s="1"/>
  <c r="E13" i="1"/>
  <c r="D20" i="1"/>
  <c r="D22" i="1" s="1"/>
  <c r="E8" i="1"/>
  <c r="E11" i="1"/>
</calcChain>
</file>

<file path=xl/sharedStrings.xml><?xml version="1.0" encoding="utf-8"?>
<sst xmlns="http://schemas.openxmlformats.org/spreadsheetml/2006/main" count="28" uniqueCount="26">
  <si>
    <t>Receipts:</t>
  </si>
  <si>
    <t>Budget</t>
  </si>
  <si>
    <t>Month End</t>
  </si>
  <si>
    <t>Year-to-Date</t>
  </si>
  <si>
    <t>% of Budget</t>
  </si>
  <si>
    <t>2015-2016%</t>
  </si>
  <si>
    <t>Federal Reimbursement</t>
  </si>
  <si>
    <t>State Reimbursement</t>
  </si>
  <si>
    <t>Sale of Lunches -Pupils</t>
  </si>
  <si>
    <t>Other Income</t>
  </si>
  <si>
    <t>District Support</t>
  </si>
  <si>
    <t xml:space="preserve">     Total:</t>
  </si>
  <si>
    <t>Expenditures:</t>
  </si>
  <si>
    <t>Salaries/Fringe</t>
  </si>
  <si>
    <t>Food Items</t>
  </si>
  <si>
    <t>Equipment</t>
  </si>
  <si>
    <t>Supplies,Repairs and Other</t>
  </si>
  <si>
    <t xml:space="preserve"> </t>
  </si>
  <si>
    <t>Revenue Over/Under Expenses</t>
  </si>
  <si>
    <t>Beginning Balance</t>
  </si>
  <si>
    <t>Ending Balance</t>
  </si>
  <si>
    <t>End of Month Balance</t>
  </si>
  <si>
    <t xml:space="preserve">   </t>
  </si>
  <si>
    <t>Federal Money Due</t>
  </si>
  <si>
    <t>Accounts Receivable &lt; $50.00</t>
  </si>
  <si>
    <t>Accounts Receivable &gt; $50.00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</si>
</sst>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4" fontId="1" fillId="0" borderId="0" xfId="0" applyNumberFormat="1" applyFont="1"/>
    <xf numFmtId="10" fontId="1" fillId="0" borderId="0" xfId="0" applyNumberFormat="1" applyFont="1"/>
    <xf numFmtId="10" fontId="0" fillId="0" borderId="0" xfId="0" applyNumberFormat="1" applyAlignment="1">
      <alignment horizontal="right"/>
    </xf>
    <xf numFmtId="4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OARDRPT\Board%20Report%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ember 2016"/>
      <sheetName val="September 2016 (2)"/>
      <sheetName val="October 2016"/>
      <sheetName val="November 2016"/>
      <sheetName val="December 2016"/>
      <sheetName val="January 2017"/>
      <sheetName val="February 2017"/>
      <sheetName val="March 2017"/>
      <sheetName val="April 2017"/>
      <sheetName val="April 2017 (2)"/>
      <sheetName val="May 2017"/>
      <sheetName val="May 2017 (2)"/>
      <sheetName val="June 2017"/>
      <sheetName val="July 2017"/>
      <sheetName val="August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D3">
            <v>1226859.6499999999</v>
          </cell>
        </row>
        <row r="4">
          <cell r="D4">
            <v>15524.94</v>
          </cell>
        </row>
        <row r="5">
          <cell r="D5">
            <v>1215989.5300000003</v>
          </cell>
        </row>
        <row r="6">
          <cell r="D6">
            <v>44513.919999999998</v>
          </cell>
        </row>
        <row r="7">
          <cell r="D7">
            <v>0</v>
          </cell>
        </row>
        <row r="11">
          <cell r="D11">
            <v>1135776.9999999998</v>
          </cell>
        </row>
        <row r="15">
          <cell r="D15">
            <v>1160429.55</v>
          </cell>
        </row>
        <row r="16">
          <cell r="D16">
            <v>113029.15000000001</v>
          </cell>
        </row>
        <row r="17">
          <cell r="D17">
            <v>29828.049999999996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Layout" zoomScaleNormal="100" workbookViewId="0">
      <selection activeCell="C28" sqref="C28"/>
    </sheetView>
  </sheetViews>
  <sheetFormatPr defaultRowHeight="12.75" x14ac:dyDescent="0.2"/>
  <cols>
    <col min="1" max="1" width="31.42578125" customWidth="1"/>
    <col min="2" max="2" width="22.42578125" customWidth="1"/>
    <col min="3" max="3" width="18.140625" style="6" customWidth="1"/>
    <col min="4" max="4" width="17.5703125" style="6" customWidth="1"/>
    <col min="5" max="5" width="15" style="7" customWidth="1"/>
    <col min="6" max="6" width="13.42578125" customWidth="1"/>
  </cols>
  <sheetData>
    <row r="1" spans="1:6" x14ac:dyDescent="0.2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2">
      <c r="B2" s="6"/>
      <c r="F2" s="7"/>
    </row>
    <row r="3" spans="1:6" x14ac:dyDescent="0.2">
      <c r="A3" t="s">
        <v>6</v>
      </c>
      <c r="B3" s="6">
        <v>1482000</v>
      </c>
      <c r="C3" s="6">
        <v>149816.37</v>
      </c>
      <c r="D3" s="6">
        <f>SUM('[1]May 2017'!D3,'June 2017'!C3)</f>
        <v>1376676.02</v>
      </c>
      <c r="E3" s="7">
        <f t="shared" ref="E3:E18" si="0">SUM(D3/B3)</f>
        <v>0.92893118758434545</v>
      </c>
      <c r="F3" s="7">
        <v>1.0253000000000001</v>
      </c>
    </row>
    <row r="4" spans="1:6" x14ac:dyDescent="0.2">
      <c r="A4" t="s">
        <v>7</v>
      </c>
      <c r="B4" s="6">
        <v>22000</v>
      </c>
      <c r="C4" s="6">
        <v>0</v>
      </c>
      <c r="D4" s="6">
        <f>SUM('[1]May 2017'!D4,'June 2017'!C4)</f>
        <v>15524.94</v>
      </c>
      <c r="E4" s="7">
        <f t="shared" si="0"/>
        <v>0.70567909090909098</v>
      </c>
      <c r="F4" s="7">
        <v>0</v>
      </c>
    </row>
    <row r="5" spans="1:6" x14ac:dyDescent="0.2">
      <c r="A5" t="s">
        <v>8</v>
      </c>
      <c r="B5" s="6">
        <v>1474000</v>
      </c>
      <c r="C5" s="6">
        <v>4292.1000000000004</v>
      </c>
      <c r="D5" s="6">
        <f>SUM('[1]May 2017'!D5,'June 2017'!C5)</f>
        <v>1220281.6300000004</v>
      </c>
      <c r="E5" s="7">
        <f t="shared" si="0"/>
        <v>0.82787084803256472</v>
      </c>
      <c r="F5" s="7">
        <v>0.76470000000000005</v>
      </c>
    </row>
    <row r="6" spans="1:6" x14ac:dyDescent="0.2">
      <c r="A6" t="s">
        <v>9</v>
      </c>
      <c r="B6" s="6">
        <v>97000</v>
      </c>
      <c r="C6" s="6">
        <v>421</v>
      </c>
      <c r="D6" s="6">
        <f>SUM('[1]May 2017'!D6,'June 2017'!C6)</f>
        <v>44934.92</v>
      </c>
      <c r="E6" s="7">
        <f t="shared" si="0"/>
        <v>0.46324659793814432</v>
      </c>
      <c r="F6" s="7">
        <v>0.54239999999999999</v>
      </c>
    </row>
    <row r="7" spans="1:6" x14ac:dyDescent="0.2">
      <c r="A7" t="s">
        <v>10</v>
      </c>
      <c r="B7" s="6"/>
      <c r="D7" s="6">
        <f>SUM('[1]May 2017'!D7,'June 2017'!C7)</f>
        <v>0</v>
      </c>
      <c r="F7" s="7"/>
    </row>
    <row r="8" spans="1:6" x14ac:dyDescent="0.2">
      <c r="A8" s="1" t="s">
        <v>11</v>
      </c>
      <c r="B8" s="6">
        <f>SUM(B2:B7)</f>
        <v>3075000</v>
      </c>
      <c r="C8" s="6">
        <f>SUM(C2:C7)</f>
        <v>154529.47</v>
      </c>
      <c r="D8" s="6">
        <f>SUM(D2:D7)</f>
        <v>2657417.5100000002</v>
      </c>
      <c r="E8" s="7">
        <f t="shared" si="0"/>
        <v>0.86420081626016265</v>
      </c>
      <c r="F8" s="7">
        <v>0.87029999999999996</v>
      </c>
    </row>
    <row r="9" spans="1:6" x14ac:dyDescent="0.2">
      <c r="B9" s="6"/>
      <c r="F9" s="7"/>
    </row>
    <row r="10" spans="1:6" x14ac:dyDescent="0.2">
      <c r="A10" s="1" t="s">
        <v>12</v>
      </c>
      <c r="B10" s="6"/>
      <c r="F10" s="7"/>
    </row>
    <row r="11" spans="1:6" x14ac:dyDescent="0.2">
      <c r="A11" t="s">
        <v>13</v>
      </c>
      <c r="B11" s="6">
        <v>1309500</v>
      </c>
      <c r="C11" s="6">
        <v>90181.13</v>
      </c>
      <c r="D11" s="6">
        <f>SUM('[1]May 2017'!D11,'June 2017'!C11)</f>
        <v>1225958.1299999999</v>
      </c>
      <c r="E11" s="7">
        <f t="shared" si="0"/>
        <v>0.93620323024054974</v>
      </c>
      <c r="F11" s="7">
        <v>0.90429999999999999</v>
      </c>
    </row>
    <row r="12" spans="1:6" x14ac:dyDescent="0.2">
      <c r="B12" s="6"/>
      <c r="F12" s="7"/>
    </row>
    <row r="13" spans="1:6" x14ac:dyDescent="0.2">
      <c r="B13" s="6">
        <f>SUM(B11:B12)</f>
        <v>1309500</v>
      </c>
      <c r="C13" s="6">
        <f>SUM(C11:C12)</f>
        <v>90181.13</v>
      </c>
      <c r="D13" s="6">
        <f>SUM(D11:D12)</f>
        <v>1225958.1299999999</v>
      </c>
      <c r="E13" s="7">
        <f t="shared" si="0"/>
        <v>0.93620323024054974</v>
      </c>
      <c r="F13" s="7">
        <v>0.90429999999999999</v>
      </c>
    </row>
    <row r="14" spans="1:6" x14ac:dyDescent="0.2">
      <c r="B14" s="6"/>
      <c r="F14" s="7"/>
    </row>
    <row r="15" spans="1:6" x14ac:dyDescent="0.2">
      <c r="A15" t="s">
        <v>14</v>
      </c>
      <c r="B15" s="6">
        <v>1546000</v>
      </c>
      <c r="C15" s="6">
        <v>87890.6</v>
      </c>
      <c r="D15" s="6">
        <f>SUM('[1]May 2017'!D15,'June 2017'!C15)</f>
        <v>1248320.1500000001</v>
      </c>
      <c r="E15" s="7">
        <f t="shared" si="0"/>
        <v>0.80745158473479961</v>
      </c>
      <c r="F15" s="7">
        <v>0.87580000000000002</v>
      </c>
    </row>
    <row r="16" spans="1:6" x14ac:dyDescent="0.2">
      <c r="A16" t="s">
        <v>15</v>
      </c>
      <c r="B16" s="6">
        <v>161000</v>
      </c>
      <c r="C16" s="6">
        <v>1148.26</v>
      </c>
      <c r="D16" s="6">
        <f>SUM('[1]May 2017'!D16,'June 2017'!C16)</f>
        <v>114177.41</v>
      </c>
      <c r="E16" s="7">
        <f t="shared" si="0"/>
        <v>0.70917645962732923</v>
      </c>
      <c r="F16" s="7">
        <v>0.38240000000000002</v>
      </c>
    </row>
    <row r="17" spans="1:6" x14ac:dyDescent="0.2">
      <c r="A17" t="s">
        <v>16</v>
      </c>
      <c r="B17" s="6">
        <v>58500</v>
      </c>
      <c r="C17" s="6">
        <v>1796.94</v>
      </c>
      <c r="D17" s="6">
        <f>SUM('[1]May 2017'!D17,'June 2017'!C17)</f>
        <v>31624.989999999994</v>
      </c>
      <c r="E17" s="7">
        <f t="shared" si="0"/>
        <v>0.54059811965811955</v>
      </c>
      <c r="F17" s="7">
        <v>0.7722</v>
      </c>
    </row>
    <row r="18" spans="1:6" x14ac:dyDescent="0.2">
      <c r="A18" s="1" t="s">
        <v>11</v>
      </c>
      <c r="B18" s="6">
        <f>SUM(B13:B17)</f>
        <v>3075000</v>
      </c>
      <c r="C18" s="6">
        <f>SUM(C13:C17)</f>
        <v>181016.93000000002</v>
      </c>
      <c r="D18" s="6">
        <f>SUM(D13:D17)</f>
        <v>2620080.6800000006</v>
      </c>
      <c r="E18" s="7">
        <f t="shared" si="0"/>
        <v>0.85205875772357742</v>
      </c>
      <c r="F18" s="7">
        <v>0.86319999999999997</v>
      </c>
    </row>
    <row r="19" spans="1:6" x14ac:dyDescent="0.2">
      <c r="A19" s="1"/>
      <c r="B19" s="6"/>
      <c r="D19" s="6" t="s">
        <v>17</v>
      </c>
    </row>
    <row r="20" spans="1:6" x14ac:dyDescent="0.2">
      <c r="A20" s="1" t="s">
        <v>18</v>
      </c>
      <c r="B20" s="6">
        <f>SUM(B8-B18)</f>
        <v>0</v>
      </c>
      <c r="C20" s="6">
        <f>SUM(C8-C18)</f>
        <v>-26487.460000000021</v>
      </c>
      <c r="D20" s="6">
        <f>SUM(D8-D18)</f>
        <v>37336.829999999609</v>
      </c>
    </row>
    <row r="21" spans="1:6" x14ac:dyDescent="0.2">
      <c r="A21" s="1" t="s">
        <v>19</v>
      </c>
      <c r="B21" s="6">
        <v>669388.34</v>
      </c>
      <c r="D21" s="6">
        <v>669388.34</v>
      </c>
    </row>
    <row r="22" spans="1:6" x14ac:dyDescent="0.2">
      <c r="A22" s="1" t="s">
        <v>20</v>
      </c>
      <c r="B22" s="6">
        <f>SUM(B20+B21)</f>
        <v>669388.34</v>
      </c>
      <c r="D22" s="6">
        <f>SUM(D20+D21)</f>
        <v>706725.16999999958</v>
      </c>
      <c r="F22" s="6">
        <v>629762.68000000005</v>
      </c>
    </row>
    <row r="23" spans="1:6" x14ac:dyDescent="0.2">
      <c r="A23" s="1"/>
      <c r="B23" s="6"/>
    </row>
    <row r="24" spans="1:6" x14ac:dyDescent="0.2">
      <c r="A24" s="1" t="s">
        <v>21</v>
      </c>
      <c r="F24" s="6"/>
    </row>
    <row r="25" spans="1:6" x14ac:dyDescent="0.2">
      <c r="C25" s="6" t="s">
        <v>22</v>
      </c>
      <c r="D25" s="6" t="s">
        <v>22</v>
      </c>
    </row>
    <row r="26" spans="1:6" x14ac:dyDescent="0.2">
      <c r="A26" s="1" t="s">
        <v>23</v>
      </c>
      <c r="C26" s="6">
        <v>24528</v>
      </c>
    </row>
    <row r="28" spans="1:6" x14ac:dyDescent="0.2">
      <c r="A28" s="1" t="s">
        <v>24</v>
      </c>
    </row>
    <row r="29" spans="1:6" x14ac:dyDescent="0.2">
      <c r="A29" s="1" t="s">
        <v>25</v>
      </c>
    </row>
  </sheetData>
  <printOptions horizontalCentered="1" verticalCentered="1"/>
  <pageMargins left="0.75" right="0.75" top="1" bottom="1" header="0.5" footer="0.5"/>
  <pageSetup orientation="landscape" r:id="rId1"/>
  <headerFooter alignWithMargins="0">
    <oddHeader xml:space="preserve">&amp;C&amp;"Arial,Bold"&amp;12Bearcat Diner Financial Statement for Month Ending June 30
 2017 
</oddHeader>
    <oddFooter>&amp;L &amp;RPrepared by: Kate Murphy, Director of Food Services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2017</vt:lpstr>
    </vt:vector>
  </TitlesOfParts>
  <Company>Kearney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Murphy</dc:creator>
  <cp:lastModifiedBy>Kate Murphy</cp:lastModifiedBy>
  <dcterms:created xsi:type="dcterms:W3CDTF">2017-07-05T18:26:51Z</dcterms:created>
  <dcterms:modified xsi:type="dcterms:W3CDTF">2017-07-05T18:27:08Z</dcterms:modified>
</cp:coreProperties>
</file>