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uartbob\Documents\School Board\Treasurer's Report\2019\"/>
    </mc:Choice>
  </mc:AlternateContent>
  <bookViews>
    <workbookView xWindow="0" yWindow="0" windowWidth="9600" windowHeight="11520"/>
  </bookViews>
  <sheets>
    <sheet name="Oct 2018  Equity in Cash " sheetId="103" r:id="rId1"/>
  </sheets>
  <calcPr calcId="162913"/>
</workbook>
</file>

<file path=xl/calcChain.xml><?xml version="1.0" encoding="utf-8"?>
<calcChain xmlns="http://schemas.openxmlformats.org/spreadsheetml/2006/main">
  <c r="C21" i="103" l="1"/>
  <c r="F21" i="103"/>
  <c r="E21" i="103"/>
  <c r="D21" i="103"/>
  <c r="G17" i="103" l="1"/>
  <c r="G18" i="103" l="1"/>
  <c r="G19" i="103" l="1"/>
  <c r="G15" i="103"/>
  <c r="G8" i="103" l="1"/>
  <c r="G16" i="103" l="1"/>
  <c r="G14" i="103"/>
  <c r="G13" i="103"/>
  <c r="G12" i="103"/>
  <c r="G11" i="103"/>
  <c r="G10" i="103"/>
  <c r="G9" i="103"/>
  <c r="G21" i="103" l="1"/>
</calcChain>
</file>

<file path=xl/sharedStrings.xml><?xml version="1.0" encoding="utf-8"?>
<sst xmlns="http://schemas.openxmlformats.org/spreadsheetml/2006/main" count="35" uniqueCount="35">
  <si>
    <t>Fund</t>
  </si>
  <si>
    <t>Fund #</t>
  </si>
  <si>
    <t>TOTAL</t>
  </si>
  <si>
    <t>PRIOR MONTH BALALANCE</t>
  </si>
  <si>
    <t>PRIOR YEAR BALANCE</t>
  </si>
  <si>
    <t>REVENUES</t>
  </si>
  <si>
    <t>EXPENSES</t>
  </si>
  <si>
    <t>ENDING BALANCE</t>
  </si>
  <si>
    <t>Bayard Public Schools</t>
  </si>
  <si>
    <t>Equity in Cash</t>
  </si>
  <si>
    <t>01-101</t>
  </si>
  <si>
    <t>02-101</t>
  </si>
  <si>
    <t>03-101</t>
  </si>
  <si>
    <t>Building Fund Checking</t>
  </si>
  <si>
    <t>Lunch Fund Checking</t>
  </si>
  <si>
    <t>General Fund Checking</t>
  </si>
  <si>
    <t>Bond Fund Checking</t>
  </si>
  <si>
    <t>Employee Benefit Fund Checking</t>
  </si>
  <si>
    <t>Activities Fund Checking</t>
  </si>
  <si>
    <t>04-101</t>
  </si>
  <si>
    <t>05-101</t>
  </si>
  <si>
    <t>07-101</t>
  </si>
  <si>
    <t>01-104</t>
  </si>
  <si>
    <t>Payroll - Lunch Fund</t>
  </si>
  <si>
    <t>02-104</t>
  </si>
  <si>
    <t>Payroll - General Fund</t>
  </si>
  <si>
    <t>125-Flex Plan Checking</t>
  </si>
  <si>
    <t>05-107</t>
  </si>
  <si>
    <t>EB CD-PVB</t>
  </si>
  <si>
    <t>05-106-1000</t>
  </si>
  <si>
    <t>Scholarship CD</t>
  </si>
  <si>
    <t>07-114</t>
  </si>
  <si>
    <t>Depreciation CD</t>
  </si>
  <si>
    <t>06-101</t>
  </si>
  <si>
    <t>April,2018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</si>
</sst>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mmmm\,\ yyyy"/>
  </numFmts>
  <fonts count="8" x14ac:knownFonts="1">
    <font>
      <sz val="10"/>
      <name val="Times New Roman"/>
    </font>
    <font>
      <sz val="8"/>
      <name val="Times New Roman"/>
      <family val="1"/>
    </font>
    <font>
      <b/>
      <sz val="9"/>
      <name val="Arial"/>
      <family val="2"/>
    </font>
    <font>
      <sz val="9"/>
      <name val="Times New Roman"/>
      <family val="1"/>
    </font>
    <font>
      <sz val="9"/>
      <name val="Arial"/>
      <family val="2"/>
    </font>
    <font>
      <sz val="16"/>
      <name val="Times New Roman"/>
      <family val="1"/>
    </font>
    <font>
      <b/>
      <sz val="12"/>
      <name val="Arial"/>
      <family val="2"/>
    </font>
    <font>
      <b/>
      <sz val="2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3" fontId="1" fillId="0" borderId="0" xfId="0" applyNumberFormat="1" applyFont="1"/>
    <xf numFmtId="0" fontId="3" fillId="0" borderId="0" xfId="0" applyFont="1"/>
    <xf numFmtId="0" fontId="4" fillId="0" borderId="0" xfId="0" applyFont="1"/>
    <xf numFmtId="0" fontId="2" fillId="0" borderId="0" xfId="0" applyFont="1" applyBorder="1" applyAlignment="1">
      <alignment horizontal="center"/>
    </xf>
    <xf numFmtId="0" fontId="2" fillId="0" borderId="1" xfId="0" applyFont="1" applyBorder="1"/>
    <xf numFmtId="43" fontId="4" fillId="0" borderId="0" xfId="0" applyNumberFormat="1" applyFont="1"/>
    <xf numFmtId="0" fontId="2" fillId="0" borderId="0" xfId="0" applyFont="1"/>
    <xf numFmtId="44" fontId="4" fillId="0" borderId="2" xfId="0" applyNumberFormat="1" applyFont="1" applyBorder="1"/>
    <xf numFmtId="0" fontId="5" fillId="0" borderId="0" xfId="0" applyFont="1"/>
    <xf numFmtId="0" fontId="3" fillId="0" borderId="3" xfId="0" applyFont="1" applyBorder="1"/>
    <xf numFmtId="0" fontId="4" fillId="0" borderId="3" xfId="0" applyFont="1" applyBorder="1"/>
    <xf numFmtId="165" fontId="2" fillId="0" borderId="0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40" fontId="4" fillId="0" borderId="3" xfId="0" applyNumberFormat="1" applyFont="1" applyFill="1" applyBorder="1"/>
    <xf numFmtId="8" fontId="4" fillId="0" borderId="3" xfId="0" applyNumberFormat="1" applyFont="1" applyFill="1" applyBorder="1"/>
    <xf numFmtId="0" fontId="3" fillId="0" borderId="0" xfId="0" applyFont="1" applyFill="1"/>
    <xf numFmtId="165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3" xfId="0" applyFont="1" applyFill="1" applyBorder="1"/>
    <xf numFmtId="43" fontId="4" fillId="0" borderId="0" xfId="0" applyNumberFormat="1" applyFont="1" applyFill="1"/>
    <xf numFmtId="8" fontId="4" fillId="0" borderId="2" xfId="0" applyNumberFormat="1" applyFont="1" applyFill="1" applyBorder="1"/>
    <xf numFmtId="43" fontId="1" fillId="0" borderId="0" xfId="0" applyNumberFormat="1" applyFont="1" applyFill="1"/>
    <xf numFmtId="0" fontId="0" fillId="0" borderId="0" xfId="0" applyFill="1"/>
    <xf numFmtId="44" fontId="4" fillId="0" borderId="2" xfId="0" applyNumberFormat="1" applyFont="1" applyFill="1" applyBorder="1"/>
    <xf numFmtId="8" fontId="4" fillId="2" borderId="3" xfId="0" applyNumberFormat="1" applyFont="1" applyFill="1" applyBorder="1"/>
    <xf numFmtId="40" fontId="4" fillId="2" borderId="3" xfId="0" applyNumberFormat="1" applyFont="1" applyFill="1" applyBorder="1"/>
    <xf numFmtId="0" fontId="4" fillId="3" borderId="3" xfId="0" applyFont="1" applyFill="1" applyBorder="1" applyAlignment="1">
      <alignment horizontal="left" indent="1"/>
    </xf>
    <xf numFmtId="0" fontId="4" fillId="2" borderId="3" xfId="0" applyFont="1" applyFill="1" applyBorder="1" applyAlignment="1">
      <alignment horizontal="left" indent="1"/>
    </xf>
    <xf numFmtId="0" fontId="7" fillId="0" borderId="0" xfId="0" quotePrefix="1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164" fontId="6" fillId="0" borderId="0" xfId="0" quotePrefix="1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Equity in Cash</a:t>
            </a:r>
          </a:p>
        </c:rich>
      </c:tx>
      <c:layout>
        <c:manualLayout>
          <c:xMode val="edge"/>
          <c:yMode val="edge"/>
          <c:x val="0.54475887704463577"/>
          <c:y val="1.82648401826484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'Oct 2018  Equity in Cash '!$C$5</c:f>
              <c:strCache>
                <c:ptCount val="1"/>
                <c:pt idx="0">
                  <c:v>April,2018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'Oct 2018  Equity in Cash '!$A$8:$A$18</c:f>
              <c:strCache>
                <c:ptCount val="11"/>
                <c:pt idx="0">
                  <c:v>General Fund Checking</c:v>
                </c:pt>
                <c:pt idx="1">
                  <c:v>Payroll - General Fund</c:v>
                </c:pt>
                <c:pt idx="2">
                  <c:v>Lunch Fund Checking</c:v>
                </c:pt>
                <c:pt idx="3">
                  <c:v>Payroll - Lunch Fund</c:v>
                </c:pt>
                <c:pt idx="4">
                  <c:v>Building Fund Checking</c:v>
                </c:pt>
                <c:pt idx="5">
                  <c:v>Bond Fund Checking</c:v>
                </c:pt>
                <c:pt idx="6">
                  <c:v>Employee Benefit Fund Checking</c:v>
                </c:pt>
                <c:pt idx="7">
                  <c:v>EB CD-PVB</c:v>
                </c:pt>
                <c:pt idx="8">
                  <c:v>125-Flex Plan Checking</c:v>
                </c:pt>
                <c:pt idx="9">
                  <c:v>Depreciation CD</c:v>
                </c:pt>
                <c:pt idx="10">
                  <c:v>Activities Fund Checking</c:v>
                </c:pt>
              </c:strCache>
            </c:strRef>
          </c:cat>
          <c:val>
            <c:numRef>
              <c:f>'Oct 2018  Equity in Cash '!$C$8:$C$18</c:f>
              <c:numCache>
                <c:formatCode>"$"#,##0.00_);[Red]\("$"#,##0.00\)</c:formatCode>
                <c:ptCount val="11"/>
                <c:pt idx="0">
                  <c:v>813399.77</c:v>
                </c:pt>
                <c:pt idx="1">
                  <c:v>21223.49</c:v>
                </c:pt>
                <c:pt idx="2">
                  <c:v>47642.71</c:v>
                </c:pt>
                <c:pt idx="3">
                  <c:v>-77705.05</c:v>
                </c:pt>
                <c:pt idx="4">
                  <c:v>259829.61</c:v>
                </c:pt>
                <c:pt idx="5">
                  <c:v>205391.45</c:v>
                </c:pt>
                <c:pt idx="6">
                  <c:v>6456.98</c:v>
                </c:pt>
                <c:pt idx="7">
                  <c:v>0</c:v>
                </c:pt>
                <c:pt idx="8">
                  <c:v>11151</c:v>
                </c:pt>
                <c:pt idx="9">
                  <c:v>155645</c:v>
                </c:pt>
                <c:pt idx="10">
                  <c:v>200011.33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8F-4B26-A10D-6CF43667F287}"/>
            </c:ext>
          </c:extLst>
        </c:ser>
        <c:ser>
          <c:idx val="1"/>
          <c:order val="1"/>
          <c:tx>
            <c:strRef>
              <c:f>'Oct 2018  Equity in Cash '!$D$5</c:f>
              <c:strCache>
                <c:ptCount val="1"/>
                <c:pt idx="0">
                  <c:v>March, 2019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'Oct 2018  Equity in Cash '!$A$8:$A$18</c:f>
              <c:strCache>
                <c:ptCount val="11"/>
                <c:pt idx="0">
                  <c:v>General Fund Checking</c:v>
                </c:pt>
                <c:pt idx="1">
                  <c:v>Payroll - General Fund</c:v>
                </c:pt>
                <c:pt idx="2">
                  <c:v>Lunch Fund Checking</c:v>
                </c:pt>
                <c:pt idx="3">
                  <c:v>Payroll - Lunch Fund</c:v>
                </c:pt>
                <c:pt idx="4">
                  <c:v>Building Fund Checking</c:v>
                </c:pt>
                <c:pt idx="5">
                  <c:v>Bond Fund Checking</c:v>
                </c:pt>
                <c:pt idx="6">
                  <c:v>Employee Benefit Fund Checking</c:v>
                </c:pt>
                <c:pt idx="7">
                  <c:v>EB CD-PVB</c:v>
                </c:pt>
                <c:pt idx="8">
                  <c:v>125-Flex Plan Checking</c:v>
                </c:pt>
                <c:pt idx="9">
                  <c:v>Depreciation CD</c:v>
                </c:pt>
                <c:pt idx="10">
                  <c:v>Activities Fund Checking</c:v>
                </c:pt>
              </c:strCache>
            </c:strRef>
          </c:cat>
          <c:val>
            <c:numRef>
              <c:f>'Oct 2018  Equity in Cash '!$D$8:$D$18</c:f>
              <c:numCache>
                <c:formatCode>#,##0.00_);[Red]\(#,##0.00\)</c:formatCode>
                <c:ptCount val="11"/>
                <c:pt idx="0">
                  <c:v>1027892.4</c:v>
                </c:pt>
                <c:pt idx="1">
                  <c:v>9505.2800000000007</c:v>
                </c:pt>
                <c:pt idx="2">
                  <c:v>29873.73</c:v>
                </c:pt>
                <c:pt idx="3">
                  <c:v>-77705.05</c:v>
                </c:pt>
                <c:pt idx="4">
                  <c:v>289959.12</c:v>
                </c:pt>
                <c:pt idx="5">
                  <c:v>201605.09</c:v>
                </c:pt>
                <c:pt idx="6">
                  <c:v>14365.98</c:v>
                </c:pt>
                <c:pt idx="7">
                  <c:v>158067.29</c:v>
                </c:pt>
                <c:pt idx="8">
                  <c:v>17833.23</c:v>
                </c:pt>
                <c:pt idx="9">
                  <c:v>147130.67000000001</c:v>
                </c:pt>
                <c:pt idx="10">
                  <c:v>221341.54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8F-4B26-A10D-6CF43667F287}"/>
            </c:ext>
          </c:extLst>
        </c:ser>
        <c:ser>
          <c:idx val="2"/>
          <c:order val="2"/>
          <c:tx>
            <c:strRef>
              <c:f>'Oct 2018  Equity in Cash '!$G$5</c:f>
              <c:strCache>
                <c:ptCount val="1"/>
                <c:pt idx="0">
                  <c:v>April, 2019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'Oct 2018  Equity in Cash '!$A$8:$A$18</c:f>
              <c:strCache>
                <c:ptCount val="11"/>
                <c:pt idx="0">
                  <c:v>General Fund Checking</c:v>
                </c:pt>
                <c:pt idx="1">
                  <c:v>Payroll - General Fund</c:v>
                </c:pt>
                <c:pt idx="2">
                  <c:v>Lunch Fund Checking</c:v>
                </c:pt>
                <c:pt idx="3">
                  <c:v>Payroll - Lunch Fund</c:v>
                </c:pt>
                <c:pt idx="4">
                  <c:v>Building Fund Checking</c:v>
                </c:pt>
                <c:pt idx="5">
                  <c:v>Bond Fund Checking</c:v>
                </c:pt>
                <c:pt idx="6">
                  <c:v>Employee Benefit Fund Checking</c:v>
                </c:pt>
                <c:pt idx="7">
                  <c:v>EB CD-PVB</c:v>
                </c:pt>
                <c:pt idx="8">
                  <c:v>125-Flex Plan Checking</c:v>
                </c:pt>
                <c:pt idx="9">
                  <c:v>Depreciation CD</c:v>
                </c:pt>
                <c:pt idx="10">
                  <c:v>Activities Fund Checking</c:v>
                </c:pt>
              </c:strCache>
            </c:strRef>
          </c:cat>
          <c:val>
            <c:numRef>
              <c:f>'Oct 2018  Equity in Cash '!$G$8:$G$18</c:f>
              <c:numCache>
                <c:formatCode>"$"#,##0.00_);[Red]\("$"#,##0.00\)</c:formatCode>
                <c:ptCount val="11"/>
                <c:pt idx="0">
                  <c:v>916987.24</c:v>
                </c:pt>
                <c:pt idx="1">
                  <c:v>9512.6100000000442</c:v>
                </c:pt>
                <c:pt idx="2">
                  <c:v>43739.490000000005</c:v>
                </c:pt>
                <c:pt idx="3">
                  <c:v>-77705.05</c:v>
                </c:pt>
                <c:pt idx="4">
                  <c:v>304078.81</c:v>
                </c:pt>
                <c:pt idx="5">
                  <c:v>208542.41999999998</c:v>
                </c:pt>
                <c:pt idx="6">
                  <c:v>13204.99</c:v>
                </c:pt>
                <c:pt idx="7">
                  <c:v>158067.29</c:v>
                </c:pt>
                <c:pt idx="8">
                  <c:v>19728.100000000002</c:v>
                </c:pt>
                <c:pt idx="9">
                  <c:v>147130.67000000001</c:v>
                </c:pt>
                <c:pt idx="10">
                  <c:v>211590.51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8F-4B26-A10D-6CF43667F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004560320"/>
        <c:axId val="2004559072"/>
      </c:barChart>
      <c:catAx>
        <c:axId val="2004560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4559072"/>
        <c:crosses val="autoZero"/>
        <c:auto val="1"/>
        <c:lblAlgn val="ctr"/>
        <c:lblOffset val="100"/>
        <c:noMultiLvlLbl val="0"/>
      </c:catAx>
      <c:valAx>
        <c:axId val="2004559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&quot;$&quot;#,##0.00_);[Red]\(&quot;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4560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-1" verticalDpi="-1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22</xdr:row>
      <xdr:rowOff>95249</xdr:rowOff>
    </xdr:from>
    <xdr:to>
      <xdr:col>6</xdr:col>
      <xdr:colOff>676275</xdr:colOff>
      <xdr:row>52</xdr:row>
      <xdr:rowOff>104774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tabSelected="1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L20" sqref="L20"/>
    </sheetView>
  </sheetViews>
  <sheetFormatPr defaultRowHeight="12.75" x14ac:dyDescent="0.2"/>
  <cols>
    <col min="1" max="1" width="43.1640625" customWidth="1"/>
    <col min="2" max="2" width="7.83203125" customWidth="1"/>
    <col min="3" max="3" width="20.6640625" customWidth="1"/>
    <col min="4" max="4" width="27.33203125" bestFit="1" customWidth="1"/>
    <col min="5" max="6" width="19.83203125" customWidth="1"/>
    <col min="7" max="7" width="18" style="24" bestFit="1" customWidth="1"/>
  </cols>
  <sheetData>
    <row r="1" spans="1:7" s="10" customFormat="1" ht="26.25" x14ac:dyDescent="0.4">
      <c r="A1" s="30" t="s">
        <v>8</v>
      </c>
      <c r="B1" s="31"/>
      <c r="C1" s="31"/>
      <c r="D1" s="31"/>
      <c r="E1" s="31"/>
      <c r="F1" s="31"/>
      <c r="G1" s="31"/>
    </row>
    <row r="2" spans="1:7" s="3" customFormat="1" ht="15.75" x14ac:dyDescent="0.25">
      <c r="A2" s="32" t="s">
        <v>9</v>
      </c>
      <c r="B2" s="32"/>
      <c r="C2" s="32"/>
      <c r="D2" s="32"/>
      <c r="E2" s="32"/>
      <c r="F2" s="32"/>
      <c r="G2" s="32"/>
    </row>
    <row r="3" spans="1:7" s="3" customFormat="1" ht="15.75" x14ac:dyDescent="0.25">
      <c r="A3" s="33">
        <v>43585</v>
      </c>
      <c r="B3" s="34"/>
      <c r="C3" s="34"/>
      <c r="D3" s="34"/>
      <c r="E3" s="34"/>
      <c r="F3" s="34"/>
      <c r="G3" s="34"/>
    </row>
    <row r="4" spans="1:7" s="3" customFormat="1" ht="12" x14ac:dyDescent="0.2">
      <c r="G4" s="17"/>
    </row>
    <row r="5" spans="1:7" s="3" customFormat="1" ht="12" x14ac:dyDescent="0.2">
      <c r="A5" s="4"/>
      <c r="B5" s="4"/>
      <c r="C5" s="13" t="s">
        <v>34</v>
      </c>
      <c r="D5" s="13">
        <v>43525</v>
      </c>
      <c r="E5" s="13">
        <v>43556</v>
      </c>
      <c r="F5" s="13">
        <v>43556</v>
      </c>
      <c r="G5" s="18">
        <v>43556</v>
      </c>
    </row>
    <row r="6" spans="1:7" s="3" customFormat="1" ht="12" x14ac:dyDescent="0.2">
      <c r="A6" s="6" t="s">
        <v>0</v>
      </c>
      <c r="B6" s="6" t="s">
        <v>1</v>
      </c>
      <c r="C6" s="14" t="s">
        <v>4</v>
      </c>
      <c r="D6" s="14" t="s">
        <v>3</v>
      </c>
      <c r="E6" s="5" t="s">
        <v>5</v>
      </c>
      <c r="F6" s="5" t="s">
        <v>6</v>
      </c>
      <c r="G6" s="19" t="s">
        <v>7</v>
      </c>
    </row>
    <row r="7" spans="1:7" s="3" customFormat="1" ht="12" x14ac:dyDescent="0.2">
      <c r="A7" s="11"/>
      <c r="B7" s="11"/>
      <c r="C7" s="11"/>
      <c r="D7" s="11"/>
      <c r="E7" s="11"/>
      <c r="F7" s="11"/>
      <c r="G7" s="20"/>
    </row>
    <row r="8" spans="1:7" s="3" customFormat="1" ht="12" x14ac:dyDescent="0.2">
      <c r="A8" s="29" t="s">
        <v>15</v>
      </c>
      <c r="B8" s="12" t="s">
        <v>10</v>
      </c>
      <c r="C8" s="16">
        <v>813399.77</v>
      </c>
      <c r="D8" s="15">
        <v>1027892.4</v>
      </c>
      <c r="E8" s="15">
        <v>329289.86</v>
      </c>
      <c r="F8" s="15">
        <v>-440195.02</v>
      </c>
      <c r="G8" s="16">
        <f>D8+E8+F8</f>
        <v>916987.24</v>
      </c>
    </row>
    <row r="9" spans="1:7" s="3" customFormat="1" ht="12" x14ac:dyDescent="0.2">
      <c r="A9" s="29" t="s">
        <v>25</v>
      </c>
      <c r="B9" s="12" t="s">
        <v>22</v>
      </c>
      <c r="C9" s="26">
        <v>21223.49</v>
      </c>
      <c r="D9" s="15">
        <v>9505.2800000000007</v>
      </c>
      <c r="E9" s="15">
        <v>367492.83</v>
      </c>
      <c r="F9" s="15">
        <v>-367485.5</v>
      </c>
      <c r="G9" s="16">
        <f t="shared" ref="G9:G19" si="0">D9+E9+F9</f>
        <v>9512.6100000000442</v>
      </c>
    </row>
    <row r="10" spans="1:7" s="3" customFormat="1" ht="12" x14ac:dyDescent="0.2">
      <c r="A10" s="29" t="s">
        <v>14</v>
      </c>
      <c r="B10" s="12" t="s">
        <v>11</v>
      </c>
      <c r="C10" s="16">
        <v>47642.71</v>
      </c>
      <c r="D10" s="15">
        <v>29873.73</v>
      </c>
      <c r="E10" s="15">
        <v>38687.629999999997</v>
      </c>
      <c r="F10" s="15">
        <v>-24821.87</v>
      </c>
      <c r="G10" s="16">
        <f t="shared" si="0"/>
        <v>43739.490000000005</v>
      </c>
    </row>
    <row r="11" spans="1:7" s="3" customFormat="1" ht="12" x14ac:dyDescent="0.2">
      <c r="A11" s="29" t="s">
        <v>23</v>
      </c>
      <c r="B11" s="12" t="s">
        <v>24</v>
      </c>
      <c r="C11" s="16">
        <v>-77705.05</v>
      </c>
      <c r="D11" s="15">
        <v>-77705.05</v>
      </c>
      <c r="E11" s="27">
        <v>7575.67</v>
      </c>
      <c r="F11" s="27">
        <v>-7575.67</v>
      </c>
      <c r="G11" s="26">
        <f t="shared" si="0"/>
        <v>-77705.05</v>
      </c>
    </row>
    <row r="12" spans="1:7" s="3" customFormat="1" ht="12" x14ac:dyDescent="0.2">
      <c r="A12" s="29" t="s">
        <v>13</v>
      </c>
      <c r="B12" s="12" t="s">
        <v>12</v>
      </c>
      <c r="C12" s="16">
        <v>259829.61</v>
      </c>
      <c r="D12" s="15">
        <v>289959.12</v>
      </c>
      <c r="E12" s="15">
        <v>14140.46</v>
      </c>
      <c r="F12" s="15">
        <v>-20.77</v>
      </c>
      <c r="G12" s="16">
        <f t="shared" si="0"/>
        <v>304078.81</v>
      </c>
    </row>
    <row r="13" spans="1:7" s="3" customFormat="1" ht="12" x14ac:dyDescent="0.2">
      <c r="A13" s="29" t="s">
        <v>16</v>
      </c>
      <c r="B13" s="12" t="s">
        <v>19</v>
      </c>
      <c r="C13" s="16">
        <v>205391.45</v>
      </c>
      <c r="D13" s="15">
        <v>201605.09</v>
      </c>
      <c r="E13" s="15">
        <v>6937.33</v>
      </c>
      <c r="F13" s="15">
        <v>0</v>
      </c>
      <c r="G13" s="16">
        <f t="shared" si="0"/>
        <v>208542.41999999998</v>
      </c>
    </row>
    <row r="14" spans="1:7" s="3" customFormat="1" ht="12" x14ac:dyDescent="0.2">
      <c r="A14" s="29" t="s">
        <v>17</v>
      </c>
      <c r="B14" s="12" t="s">
        <v>20</v>
      </c>
      <c r="C14" s="16">
        <v>6456.98</v>
      </c>
      <c r="D14" s="15">
        <v>14365.98</v>
      </c>
      <c r="E14" s="15">
        <v>1927.33</v>
      </c>
      <c r="F14" s="15">
        <v>-3088.32</v>
      </c>
      <c r="G14" s="16">
        <f t="shared" si="0"/>
        <v>13204.99</v>
      </c>
    </row>
    <row r="15" spans="1:7" s="3" customFormat="1" ht="12" x14ac:dyDescent="0.2">
      <c r="A15" s="29" t="s">
        <v>28</v>
      </c>
      <c r="B15" s="12" t="s">
        <v>29</v>
      </c>
      <c r="C15" s="16">
        <v>0</v>
      </c>
      <c r="D15" s="15">
        <v>158067.29</v>
      </c>
      <c r="E15" s="15">
        <v>0</v>
      </c>
      <c r="F15" s="15">
        <v>0</v>
      </c>
      <c r="G15" s="16">
        <f t="shared" si="0"/>
        <v>158067.29</v>
      </c>
    </row>
    <row r="16" spans="1:7" s="3" customFormat="1" ht="12" x14ac:dyDescent="0.2">
      <c r="A16" s="29" t="s">
        <v>26</v>
      </c>
      <c r="B16" s="12" t="s">
        <v>27</v>
      </c>
      <c r="C16" s="26">
        <v>11151</v>
      </c>
      <c r="D16" s="15">
        <v>17833.23</v>
      </c>
      <c r="E16" s="15">
        <v>5103.8500000000004</v>
      </c>
      <c r="F16" s="15">
        <v>-3208.98</v>
      </c>
      <c r="G16" s="16">
        <f t="shared" si="0"/>
        <v>19728.100000000002</v>
      </c>
    </row>
    <row r="17" spans="1:7" s="3" customFormat="1" ht="12" x14ac:dyDescent="0.2">
      <c r="A17" s="29" t="s">
        <v>32</v>
      </c>
      <c r="B17" s="12" t="s">
        <v>33</v>
      </c>
      <c r="C17" s="26">
        <v>155645</v>
      </c>
      <c r="D17" s="15">
        <v>147130.67000000001</v>
      </c>
      <c r="E17" s="15">
        <v>0</v>
      </c>
      <c r="F17" s="15">
        <v>0</v>
      </c>
      <c r="G17" s="16">
        <f t="shared" si="0"/>
        <v>147130.67000000001</v>
      </c>
    </row>
    <row r="18" spans="1:7" s="3" customFormat="1" ht="12" x14ac:dyDescent="0.2">
      <c r="A18" s="29" t="s">
        <v>18</v>
      </c>
      <c r="B18" s="12" t="s">
        <v>21</v>
      </c>
      <c r="C18" s="16">
        <v>200011.33</v>
      </c>
      <c r="D18" s="15">
        <v>221341.54</v>
      </c>
      <c r="E18" s="15">
        <v>13146.63</v>
      </c>
      <c r="F18" s="15">
        <v>-22897.66</v>
      </c>
      <c r="G18" s="26">
        <f t="shared" si="0"/>
        <v>211590.51</v>
      </c>
    </row>
    <row r="19" spans="1:7" s="3" customFormat="1" ht="12" x14ac:dyDescent="0.2">
      <c r="A19" s="28" t="s">
        <v>30</v>
      </c>
      <c r="B19" s="12" t="s">
        <v>31</v>
      </c>
      <c r="C19" s="16">
        <v>91218.3</v>
      </c>
      <c r="D19" s="15">
        <v>84064.59</v>
      </c>
      <c r="E19" s="15">
        <v>0</v>
      </c>
      <c r="F19" s="15">
        <v>0</v>
      </c>
      <c r="G19" s="16">
        <f t="shared" si="0"/>
        <v>84064.59</v>
      </c>
    </row>
    <row r="20" spans="1:7" s="3" customFormat="1" ht="12" x14ac:dyDescent="0.2">
      <c r="A20" s="4"/>
      <c r="B20" s="4"/>
      <c r="C20" s="7"/>
      <c r="D20" s="7"/>
      <c r="E20" s="7"/>
      <c r="F20" s="7"/>
      <c r="G20" s="21"/>
    </row>
    <row r="21" spans="1:7" s="3" customFormat="1" thickBot="1" x14ac:dyDescent="0.25">
      <c r="A21" s="8" t="s">
        <v>2</v>
      </c>
      <c r="B21" s="4"/>
      <c r="C21" s="22">
        <f>SUM(C8:C19)</f>
        <v>1734264.5899999999</v>
      </c>
      <c r="D21" s="25">
        <f>SUM(D8:D19)</f>
        <v>2123933.87</v>
      </c>
      <c r="E21" s="9">
        <f>SUM(E8:E19)</f>
        <v>784301.58999999985</v>
      </c>
      <c r="F21" s="9">
        <f>SUM(F8:F19)</f>
        <v>-869293.79</v>
      </c>
      <c r="G21" s="22">
        <f>SUM(G8:G19)</f>
        <v>2038941.6700000002</v>
      </c>
    </row>
    <row r="22" spans="1:7" ht="13.5" thickTop="1" x14ac:dyDescent="0.2">
      <c r="A22" s="1"/>
      <c r="B22" s="1"/>
      <c r="C22" s="2"/>
      <c r="D22" s="2"/>
      <c r="E22" s="2"/>
      <c r="F22" s="2"/>
      <c r="G22" s="23"/>
    </row>
    <row r="23" spans="1:7" x14ac:dyDescent="0.2">
      <c r="A23" s="1"/>
      <c r="B23" s="1"/>
      <c r="C23" s="2"/>
      <c r="D23" s="2"/>
      <c r="E23" s="2"/>
      <c r="F23" s="2"/>
      <c r="G23" s="23"/>
    </row>
    <row r="26" spans="1:7" x14ac:dyDescent="0.2">
      <c r="C26" s="16"/>
    </row>
  </sheetData>
  <mergeCells count="3">
    <mergeCell ref="A1:G1"/>
    <mergeCell ref="A2:G2"/>
    <mergeCell ref="A3:G3"/>
  </mergeCells>
  <pageMargins left="0.5" right="0.5" top="0.5" bottom="0.5" header="0.5" footer="0.5"/>
  <pageSetup scale="8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 2018  Equity in Cash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Renae L. Griffiths, CPA</dc:creator>
  <cp:lastModifiedBy>stuartbob</cp:lastModifiedBy>
  <cp:lastPrinted>2018-09-05T20:40:56Z</cp:lastPrinted>
  <dcterms:created xsi:type="dcterms:W3CDTF">2003-12-05T16:24:27Z</dcterms:created>
  <dcterms:modified xsi:type="dcterms:W3CDTF">2019-05-02T20:09:49Z</dcterms:modified>
</cp:coreProperties>
</file>